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9365" windowHeight="11250"/>
  </bookViews>
  <sheets>
    <sheet name="Лист1" sheetId="1" r:id="rId1"/>
    <sheet name="Лист3" sheetId="3" r:id="rId2"/>
    <sheet name="Лист2" sheetId="2" r:id="rId3"/>
  </sheets>
  <calcPr calcId="145621" refMode="R1C1"/>
</workbook>
</file>

<file path=xl/calcChain.xml><?xml version="1.0" encoding="utf-8"?>
<calcChain xmlns="http://schemas.openxmlformats.org/spreadsheetml/2006/main">
  <c r="L8" i="1"/>
  <c r="H95" l="1"/>
  <c r="H42"/>
  <c r="H26"/>
  <c r="I87"/>
  <c r="I77"/>
  <c r="H75"/>
  <c r="H48" l="1"/>
  <c r="H78"/>
  <c r="I103"/>
  <c r="J101"/>
  <c r="I98"/>
  <c r="I99"/>
  <c r="I97"/>
  <c r="I81"/>
  <c r="I82"/>
  <c r="I83"/>
  <c r="I84"/>
  <c r="I85"/>
  <c r="I86"/>
  <c r="I88"/>
  <c r="I89"/>
  <c r="I90"/>
  <c r="I91"/>
  <c r="I92"/>
  <c r="I93"/>
  <c r="I94"/>
  <c r="I80"/>
  <c r="I72"/>
  <c r="I73"/>
  <c r="I74"/>
  <c r="I69"/>
  <c r="I54"/>
  <c r="I55"/>
  <c r="I56"/>
  <c r="I57"/>
  <c r="I58"/>
  <c r="I59"/>
  <c r="I60"/>
  <c r="I61"/>
  <c r="I62"/>
  <c r="I63"/>
  <c r="I53"/>
  <c r="I51"/>
  <c r="I45"/>
  <c r="I46"/>
  <c r="I44"/>
  <c r="I29"/>
  <c r="I30"/>
  <c r="I31"/>
  <c r="I32"/>
  <c r="I33"/>
  <c r="I34"/>
  <c r="I35"/>
  <c r="I36"/>
  <c r="I37"/>
  <c r="I38"/>
  <c r="I39"/>
  <c r="I40"/>
  <c r="I41"/>
  <c r="I28"/>
  <c r="I23"/>
  <c r="I22"/>
  <c r="I21"/>
  <c r="I19"/>
  <c r="I18"/>
  <c r="I17"/>
  <c r="I16"/>
  <c r="I15"/>
  <c r="I14"/>
  <c r="I13"/>
  <c r="I12"/>
  <c r="I11"/>
  <c r="I10"/>
  <c r="I9"/>
  <c r="J26" l="1"/>
  <c r="H105"/>
  <c r="I105"/>
  <c r="J105" l="1"/>
</calcChain>
</file>

<file path=xl/sharedStrings.xml><?xml version="1.0" encoding="utf-8"?>
<sst xmlns="http://schemas.openxmlformats.org/spreadsheetml/2006/main" count="205" uniqueCount="115">
  <si>
    <t>наименование работ</t>
  </si>
  <si>
    <t>наименование материаллов, модель</t>
  </si>
  <si>
    <t>кол</t>
  </si>
  <si>
    <t>ед.</t>
  </si>
  <si>
    <t>стоим</t>
  </si>
  <si>
    <t>сумма</t>
  </si>
  <si>
    <t>работ</t>
  </si>
  <si>
    <t>матер-ов</t>
  </si>
  <si>
    <t xml:space="preserve">общая </t>
  </si>
  <si>
    <t>стоимость</t>
  </si>
  <si>
    <t>измер.</t>
  </si>
  <si>
    <t>разводка гхвс, подвод к</t>
  </si>
  <si>
    <t>шт</t>
  </si>
  <si>
    <t>п.м</t>
  </si>
  <si>
    <t>фильтр очистки</t>
  </si>
  <si>
    <t>элимент очистки</t>
  </si>
  <si>
    <t>Водоснабжение</t>
  </si>
  <si>
    <t>Канализация</t>
  </si>
  <si>
    <t>к потребителю</t>
  </si>
  <si>
    <t>точек</t>
  </si>
  <si>
    <t>тройники ф110</t>
  </si>
  <si>
    <t>тройники ф110-ф50 косой</t>
  </si>
  <si>
    <t>отводы ф110 поворот 45 гр</t>
  </si>
  <si>
    <t>отводы ф50 поворот 45 гр</t>
  </si>
  <si>
    <t>рюмка ф110-ф50</t>
  </si>
  <si>
    <t>аэраторы ф50</t>
  </si>
  <si>
    <t>кронштейны ф110</t>
  </si>
  <si>
    <t>крепежная лента</t>
  </si>
  <si>
    <t>рул</t>
  </si>
  <si>
    <t>Отопление</t>
  </si>
  <si>
    <t>установка и обвязка котла</t>
  </si>
  <si>
    <t xml:space="preserve">котел отопления одноконтурный </t>
  </si>
  <si>
    <t>кронштейн для расширительного бачка</t>
  </si>
  <si>
    <t>группа защиты котла</t>
  </si>
  <si>
    <t>кран подпитки котла</t>
  </si>
  <si>
    <t>закачка жидкости и</t>
  </si>
  <si>
    <t xml:space="preserve"> опресовка системы</t>
  </si>
  <si>
    <t>литров</t>
  </si>
  <si>
    <t>разводка труб отопления</t>
  </si>
  <si>
    <t xml:space="preserve"> до радиаторов</t>
  </si>
  <si>
    <t>установка и подключение</t>
  </si>
  <si>
    <t>радиаторов отопления</t>
  </si>
  <si>
    <t>Расходные материалы</t>
  </si>
  <si>
    <t>расходные материалы</t>
  </si>
  <si>
    <t>доставка</t>
  </si>
  <si>
    <t>итого</t>
  </si>
  <si>
    <t>ЗАКАЗЧИК С КОМПЛЕКТАЦИЕЙ СОГЛАСЕН _____________________________________</t>
  </si>
  <si>
    <t xml:space="preserve">Техническое задание на устройство инженерных систем    </t>
  </si>
  <si>
    <t>ЗАКАЗЧИК _________________      Страница 2 из 2          ПОДРЯДЧИК _________________</t>
  </si>
  <si>
    <t>Подводка быт. канализации</t>
  </si>
  <si>
    <t>0.5 м ширина.</t>
  </si>
  <si>
    <t>канализационные трубы Poliplast d32</t>
  </si>
  <si>
    <t>краны шаровый ф 3/4 "американка"</t>
  </si>
  <si>
    <t>тройники-ф-3/4-1/2-3/4</t>
  </si>
  <si>
    <t>кон</t>
  </si>
  <si>
    <t>футорки ф-25х3/4 бронза</t>
  </si>
  <si>
    <t>потребителю</t>
  </si>
  <si>
    <t>канализационные трубы  d110</t>
  </si>
  <si>
    <t>канализационные трубы  d50</t>
  </si>
  <si>
    <t xml:space="preserve">тройники ф50 </t>
  </si>
  <si>
    <t>нипель ф-3/4</t>
  </si>
  <si>
    <t xml:space="preserve">   </t>
  </si>
  <si>
    <t>ЗАКАЗЧИК _________________      Страница 1 из 2          ПОДРЯДЧИК _________________</t>
  </si>
  <si>
    <t>нипель ф1дх3/4</t>
  </si>
  <si>
    <t>термомонометры задней под-ки</t>
  </si>
  <si>
    <t>пм</t>
  </si>
  <si>
    <t>переход ф50х32</t>
  </si>
  <si>
    <t>отвод ф32</t>
  </si>
  <si>
    <t xml:space="preserve">траншея 1,8 м глубина </t>
  </si>
  <si>
    <t>Кран шаровой ф-1/2</t>
  </si>
  <si>
    <t>бойлер косвен.нагрева 160л</t>
  </si>
  <si>
    <t xml:space="preserve"> </t>
  </si>
  <si>
    <t xml:space="preserve"> клипсы ф-110</t>
  </si>
  <si>
    <t xml:space="preserve"> клипсы ф-50</t>
  </si>
  <si>
    <t>жидкость незамерзающая -30</t>
  </si>
  <si>
    <t xml:space="preserve">8 926 853 88 22 </t>
  </si>
  <si>
    <t>Дмитрий</t>
  </si>
  <si>
    <t>обвязка бойлера кос-го нагрева</t>
  </si>
  <si>
    <t xml:space="preserve">   американки ф-1дн х 32ппр</t>
  </si>
  <si>
    <t>мпк ф-1дн х 32ппр</t>
  </si>
  <si>
    <t xml:space="preserve"> мпк ф-3\4 х 25</t>
  </si>
  <si>
    <t>ком.</t>
  </si>
  <si>
    <t>уст-ка шкафов.и их обвязка</t>
  </si>
  <si>
    <t>уст-ка основного калектора</t>
  </si>
  <si>
    <t>сборка насосных групп</t>
  </si>
  <si>
    <t>выходов</t>
  </si>
  <si>
    <t>Трубы г хвс ф-16 рехау</t>
  </si>
  <si>
    <t xml:space="preserve"> установочный угол ф-16х1\2</t>
  </si>
  <si>
    <t>кран американка 3/4 бугати</t>
  </si>
  <si>
    <t xml:space="preserve"> калектор ГХВС 14выходов</t>
  </si>
  <si>
    <t xml:space="preserve"> евроконус рехау ф-3\4х16</t>
  </si>
  <si>
    <t xml:space="preserve"> надвижные гильзы ф-16</t>
  </si>
  <si>
    <t xml:space="preserve"> уст-шкафа с под-й калекторов</t>
  </si>
  <si>
    <t>американки ф-1днх25ппр</t>
  </si>
  <si>
    <t>труба ф-25 арми-ая</t>
  </si>
  <si>
    <t>фитенги ф-25</t>
  </si>
  <si>
    <t xml:space="preserve"> 24квт</t>
  </si>
  <si>
    <t>ото-ия с турбо-дымоходом</t>
  </si>
  <si>
    <t>циркуляционный  Grundfoss 25/60</t>
  </si>
  <si>
    <t>фильтр грубой очистки ф-40</t>
  </si>
  <si>
    <t>расширительный бак 24 литра гвс</t>
  </si>
  <si>
    <t>мультифлекс угловой</t>
  </si>
  <si>
    <t>из расчота 180кв.м</t>
  </si>
  <si>
    <t>радиаторы керми нижней пдводки-</t>
  </si>
  <si>
    <t xml:space="preserve"> калекторные шкафы шрн-2</t>
  </si>
  <si>
    <t>калектор ото-я 9 выходов 1го этажа</t>
  </si>
  <si>
    <t>калектор ото-я 8 выходов 2го этажа</t>
  </si>
  <si>
    <t>калектор основного подмеса 3х кон.</t>
  </si>
  <si>
    <t xml:space="preserve"> калекторные шкафы шрн-3</t>
  </si>
  <si>
    <t>евроконус ф-16 х 3\4 рехау</t>
  </si>
  <si>
    <t>трубы рехау  ф-16</t>
  </si>
  <si>
    <t>напровляющий отвод рехау ф-16</t>
  </si>
  <si>
    <t>трубы арми-ые ф-32</t>
  </si>
  <si>
    <t>фитинги ф-32</t>
  </si>
  <si>
    <t>терморегулятор на радиаторы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</si>
</sst>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0" tint="-0.1499984740745262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0" tint="-0.1499984740745262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Border="1"/>
    <xf numFmtId="0" fontId="1" fillId="0" borderId="1" xfId="0" applyFont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8" xfId="0" applyFont="1" applyBorder="1"/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2" fillId="3" borderId="9" xfId="0" applyFont="1" applyFill="1" applyBorder="1" applyAlignment="1"/>
    <xf numFmtId="0" fontId="2" fillId="3" borderId="10" xfId="0" applyFont="1" applyFill="1" applyBorder="1" applyAlignment="1"/>
    <xf numFmtId="0" fontId="1" fillId="0" borderId="7" xfId="0" applyFont="1" applyBorder="1"/>
    <xf numFmtId="0" fontId="1" fillId="0" borderId="11" xfId="0" applyFont="1" applyBorder="1"/>
    <xf numFmtId="0" fontId="1" fillId="3" borderId="1" xfId="0" applyFont="1" applyFill="1" applyBorder="1" applyAlignment="1"/>
    <xf numFmtId="0" fontId="3" fillId="3" borderId="1" xfId="0" applyFont="1" applyFill="1" applyBorder="1" applyAlignment="1"/>
    <xf numFmtId="0" fontId="3" fillId="3" borderId="1" xfId="0" applyFont="1" applyFill="1" applyBorder="1"/>
    <xf numFmtId="0" fontId="1" fillId="4" borderId="0" xfId="0" applyFont="1" applyFill="1" applyBorder="1" applyAlignment="1">
      <alignment horizontal="center"/>
    </xf>
    <xf numFmtId="0" fontId="1" fillId="0" borderId="6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2" xfId="0" applyFont="1" applyBorder="1" applyAlignment="1"/>
    <xf numFmtId="0" fontId="4" fillId="0" borderId="2" xfId="0" applyFont="1" applyBorder="1"/>
    <xf numFmtId="0" fontId="4" fillId="2" borderId="13" xfId="0" applyFont="1" applyFill="1" applyBorder="1"/>
    <xf numFmtId="0" fontId="4" fillId="4" borderId="13" xfId="0" applyFont="1" applyFill="1" applyBorder="1"/>
    <xf numFmtId="0" fontId="4" fillId="2" borderId="13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2" borderId="14" xfId="0" applyFont="1" applyFill="1" applyBorder="1"/>
    <xf numFmtId="0" fontId="4" fillId="4" borderId="14" xfId="0" applyFont="1" applyFill="1" applyBorder="1"/>
    <xf numFmtId="0" fontId="4" fillId="0" borderId="4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6" xfId="0" applyFont="1" applyBorder="1" applyAlignment="1">
      <alignment vertical="top"/>
    </xf>
    <xf numFmtId="0" fontId="4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6" xfId="0" applyFont="1" applyFill="1" applyBorder="1" applyAlignment="1"/>
    <xf numFmtId="0" fontId="4" fillId="2" borderId="4" xfId="0" applyFont="1" applyFill="1" applyBorder="1" applyAlignment="1"/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6" xfId="0" applyFont="1" applyFill="1" applyBorder="1"/>
    <xf numFmtId="0" fontId="4" fillId="2" borderId="0" xfId="0" applyFont="1" applyFill="1" applyBorder="1"/>
    <xf numFmtId="0" fontId="4" fillId="2" borderId="4" xfId="0" applyFont="1" applyFill="1" applyBorder="1"/>
    <xf numFmtId="0" fontId="4" fillId="2" borderId="18" xfId="0" applyFont="1" applyFill="1" applyBorder="1"/>
    <xf numFmtId="0" fontId="4" fillId="0" borderId="4" xfId="0" applyFont="1" applyBorder="1"/>
    <xf numFmtId="0" fontId="4" fillId="0" borderId="14" xfId="0" applyFont="1" applyBorder="1"/>
    <xf numFmtId="0" fontId="4" fillId="2" borderId="2" xfId="0" applyFont="1" applyFill="1" applyBorder="1"/>
    <xf numFmtId="0" fontId="4" fillId="0" borderId="19" xfId="0" applyFont="1" applyBorder="1"/>
    <xf numFmtId="0" fontId="4" fillId="0" borderId="6" xfId="0" applyFont="1" applyBorder="1" applyAlignment="1"/>
    <xf numFmtId="0" fontId="4" fillId="0" borderId="7" xfId="0" applyFont="1" applyBorder="1"/>
    <xf numFmtId="0" fontId="4" fillId="0" borderId="8" xfId="0" applyFont="1" applyBorder="1"/>
    <xf numFmtId="0" fontId="4" fillId="3" borderId="1" xfId="0" applyFont="1" applyFill="1" applyBorder="1" applyAlignment="1"/>
    <xf numFmtId="0" fontId="4" fillId="2" borderId="1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0" borderId="20" xfId="0" applyFont="1" applyBorder="1"/>
    <xf numFmtId="0" fontId="4" fillId="2" borderId="1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5" xfId="0" applyFont="1" applyBorder="1"/>
    <xf numFmtId="0" fontId="4" fillId="2" borderId="5" xfId="0" applyFont="1" applyFill="1" applyBorder="1"/>
    <xf numFmtId="0" fontId="4" fillId="0" borderId="5" xfId="0" applyFont="1" applyBorder="1" applyAlignment="1">
      <alignment horizontal="center"/>
    </xf>
    <xf numFmtId="0" fontId="4" fillId="2" borderId="7" xfId="0" applyFont="1" applyFill="1" applyBorder="1"/>
    <xf numFmtId="0" fontId="4" fillId="0" borderId="1" xfId="0" applyFont="1" applyBorder="1" applyAlignment="1">
      <alignment horizontal="center" vertical="center"/>
    </xf>
    <xf numFmtId="0" fontId="4" fillId="3" borderId="13" xfId="0" applyFont="1" applyFill="1" applyBorder="1"/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/>
    <xf numFmtId="0" fontId="4" fillId="3" borderId="14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0" borderId="4" xfId="0" applyFont="1" applyBorder="1" applyAlignment="1"/>
    <xf numFmtId="0" fontId="4" fillId="0" borderId="12" xfId="0" applyFont="1" applyBorder="1" applyAlignment="1"/>
    <xf numFmtId="0" fontId="4" fillId="3" borderId="21" xfId="0" applyFont="1" applyFill="1" applyBorder="1"/>
    <xf numFmtId="0" fontId="4" fillId="0" borderId="0" xfId="0" applyFont="1"/>
    <xf numFmtId="0" fontId="4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1" xfId="0" applyFont="1" applyBorder="1"/>
    <xf numFmtId="0" fontId="4" fillId="3" borderId="5" xfId="0" applyFont="1" applyFill="1" applyBorder="1"/>
    <xf numFmtId="0" fontId="4" fillId="3" borderId="4" xfId="0" applyFont="1" applyFill="1" applyBorder="1"/>
    <xf numFmtId="0" fontId="4" fillId="0" borderId="4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1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0" fillId="0" borderId="4" xfId="0" applyBorder="1"/>
    <xf numFmtId="0" fontId="4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5" fillId="0" borderId="0" xfId="0" applyFont="1" applyAlignment="1"/>
    <xf numFmtId="0" fontId="7" fillId="0" borderId="0" xfId="0" applyFont="1" applyAlignment="1"/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2" borderId="2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6"/>
  <sheetViews>
    <sheetView tabSelected="1" topLeftCell="A73" zoomScale="90" zoomScaleNormal="90" workbookViewId="0">
      <selection activeCell="N87" sqref="N87"/>
    </sheetView>
  </sheetViews>
  <sheetFormatPr defaultRowHeight="11.25"/>
  <cols>
    <col min="1" max="1" width="1.7109375" style="2" customWidth="1"/>
    <col min="2" max="2" width="20.5703125" style="2" customWidth="1"/>
    <col min="3" max="3" width="1.85546875" style="2" customWidth="1"/>
    <col min="4" max="4" width="29.140625" style="2" customWidth="1"/>
    <col min="5" max="5" width="5.28515625" style="2" customWidth="1"/>
    <col min="6" max="6" width="5.85546875" style="2" customWidth="1"/>
    <col min="7" max="7" width="7.140625" style="2" customWidth="1"/>
    <col min="8" max="8" width="8.140625" style="2" customWidth="1"/>
    <col min="9" max="9" width="7" style="2" customWidth="1"/>
    <col min="10" max="10" width="10.140625" style="2" customWidth="1"/>
    <col min="11" max="16384" width="9.140625" style="2"/>
  </cols>
  <sheetData>
    <row r="1" spans="1:12" ht="24" customHeight="1" thickBot="1">
      <c r="A1" s="123" t="s">
        <v>47</v>
      </c>
      <c r="B1" s="124"/>
      <c r="C1" s="124"/>
      <c r="D1" s="124"/>
      <c r="E1" s="124"/>
      <c r="F1" s="124"/>
      <c r="G1" s="124"/>
      <c r="H1" s="124"/>
      <c r="I1" s="124"/>
      <c r="J1" s="124"/>
      <c r="K1" s="1"/>
    </row>
    <row r="2" spans="1:12" ht="12.75" thickBot="1">
      <c r="A2" s="97"/>
      <c r="B2" s="97" t="s">
        <v>0</v>
      </c>
      <c r="C2" s="97"/>
      <c r="D2" s="97" t="s">
        <v>1</v>
      </c>
      <c r="E2" s="97" t="s">
        <v>2</v>
      </c>
      <c r="F2" s="46" t="s">
        <v>3</v>
      </c>
      <c r="G2" s="97" t="s">
        <v>4</v>
      </c>
      <c r="H2" s="95" t="s">
        <v>5</v>
      </c>
      <c r="I2" s="96"/>
      <c r="J2" s="46" t="s">
        <v>8</v>
      </c>
      <c r="K2" s="1"/>
    </row>
    <row r="3" spans="1:12" ht="12.75" thickBot="1">
      <c r="A3" s="98"/>
      <c r="B3" s="98"/>
      <c r="C3" s="98"/>
      <c r="D3" s="98"/>
      <c r="E3" s="98"/>
      <c r="F3" s="47" t="s">
        <v>10</v>
      </c>
      <c r="G3" s="98"/>
      <c r="H3" s="48" t="s">
        <v>6</v>
      </c>
      <c r="I3" s="49" t="s">
        <v>7</v>
      </c>
      <c r="J3" s="47" t="s">
        <v>9</v>
      </c>
    </row>
    <row r="4" spans="1:12" ht="15" customHeight="1" thickBot="1">
      <c r="A4" s="27"/>
      <c r="B4" s="26"/>
      <c r="C4" s="6"/>
      <c r="D4" s="110" t="s">
        <v>16</v>
      </c>
      <c r="E4" s="111"/>
      <c r="F4" s="111"/>
      <c r="G4" s="111"/>
      <c r="H4" s="19"/>
      <c r="I4" s="19"/>
      <c r="J4" s="20"/>
    </row>
    <row r="5" spans="1:12" ht="15" customHeight="1">
      <c r="A5" s="13"/>
      <c r="B5" s="44" t="s">
        <v>11</v>
      </c>
      <c r="C5" s="13"/>
      <c r="D5" s="112"/>
      <c r="E5" s="33"/>
      <c r="F5" s="33"/>
      <c r="G5" s="33"/>
      <c r="H5" s="33"/>
      <c r="I5" s="34"/>
      <c r="J5" s="122">
        <v>153040</v>
      </c>
    </row>
    <row r="6" spans="1:12" ht="15" customHeight="1">
      <c r="A6" s="13"/>
      <c r="B6" s="44" t="s">
        <v>56</v>
      </c>
      <c r="C6" s="13"/>
      <c r="D6" s="112"/>
      <c r="E6" s="35">
        <v>14</v>
      </c>
      <c r="F6" s="35" t="s">
        <v>85</v>
      </c>
      <c r="G6" s="35">
        <v>2000</v>
      </c>
      <c r="H6" s="35">
        <v>28000</v>
      </c>
      <c r="I6" s="36"/>
      <c r="J6" s="102"/>
    </row>
    <row r="7" spans="1:12" ht="12">
      <c r="A7" s="11"/>
      <c r="B7" s="45"/>
      <c r="C7" s="11"/>
      <c r="D7" s="113"/>
      <c r="E7" s="37"/>
      <c r="F7" s="37"/>
      <c r="G7" s="37"/>
      <c r="H7" s="37"/>
      <c r="I7" s="38"/>
      <c r="J7" s="102"/>
    </row>
    <row r="8" spans="1:12" ht="12">
      <c r="A8" s="9"/>
      <c r="B8" s="9"/>
      <c r="C8" s="11"/>
      <c r="D8" s="32" t="s">
        <v>69</v>
      </c>
      <c r="E8" s="39"/>
      <c r="F8" s="39" t="s">
        <v>12</v>
      </c>
      <c r="G8" s="39">
        <v>0</v>
      </c>
      <c r="I8" s="39">
        <v>0</v>
      </c>
      <c r="J8" s="41"/>
      <c r="L8" s="2">
        <f>SUM(I8:K8)</f>
        <v>0</v>
      </c>
    </row>
    <row r="9" spans="1:12" ht="12">
      <c r="A9" s="14"/>
      <c r="B9" s="14"/>
      <c r="C9" s="7"/>
      <c r="D9" s="32" t="s">
        <v>88</v>
      </c>
      <c r="E9" s="42">
        <v>6</v>
      </c>
      <c r="F9" s="42" t="s">
        <v>12</v>
      </c>
      <c r="G9" s="42">
        <v>670</v>
      </c>
      <c r="I9" s="88">
        <f t="shared" ref="I9:I23" si="0">PRODUCT(E9,G9)</f>
        <v>4020</v>
      </c>
      <c r="J9" s="41"/>
    </row>
    <row r="10" spans="1:12" ht="12">
      <c r="A10" s="14"/>
      <c r="B10" s="14"/>
      <c r="C10" s="7"/>
      <c r="D10" s="32" t="s">
        <v>86</v>
      </c>
      <c r="E10" s="42">
        <v>150</v>
      </c>
      <c r="F10" s="42" t="s">
        <v>13</v>
      </c>
      <c r="G10" s="42">
        <v>120</v>
      </c>
      <c r="I10" s="88">
        <f t="shared" si="0"/>
        <v>18000</v>
      </c>
      <c r="J10" s="41"/>
    </row>
    <row r="11" spans="1:12" ht="12">
      <c r="A11" s="14"/>
      <c r="B11" s="14"/>
      <c r="C11" s="7"/>
      <c r="D11" s="32" t="s">
        <v>87</v>
      </c>
      <c r="E11" s="42">
        <v>14</v>
      </c>
      <c r="F11" s="42" t="s">
        <v>12</v>
      </c>
      <c r="G11" s="42">
        <v>560</v>
      </c>
      <c r="I11" s="88">
        <f t="shared" si="0"/>
        <v>7840</v>
      </c>
      <c r="J11" s="41"/>
    </row>
    <row r="12" spans="1:12" ht="12">
      <c r="A12" s="14"/>
      <c r="B12" s="14"/>
      <c r="C12" s="7"/>
      <c r="D12" s="32" t="s">
        <v>89</v>
      </c>
      <c r="E12" s="42">
        <v>1</v>
      </c>
      <c r="F12" s="42" t="s">
        <v>81</v>
      </c>
      <c r="G12" s="42">
        <v>11900</v>
      </c>
      <c r="I12" s="88">
        <f t="shared" si="0"/>
        <v>11900</v>
      </c>
      <c r="J12" s="41"/>
    </row>
    <row r="13" spans="1:12" ht="12">
      <c r="A13" s="14"/>
      <c r="B13" s="14"/>
      <c r="C13" s="7"/>
      <c r="D13" s="32" t="s">
        <v>90</v>
      </c>
      <c r="E13" s="42">
        <v>14</v>
      </c>
      <c r="F13" s="42" t="s">
        <v>12</v>
      </c>
      <c r="G13" s="42">
        <v>385</v>
      </c>
      <c r="I13" s="88">
        <f t="shared" si="0"/>
        <v>5390</v>
      </c>
      <c r="J13" s="41"/>
    </row>
    <row r="14" spans="1:12" ht="12">
      <c r="A14" s="14"/>
      <c r="B14" s="14"/>
      <c r="C14" s="7"/>
      <c r="D14" s="32" t="s">
        <v>91</v>
      </c>
      <c r="E14" s="42">
        <v>14</v>
      </c>
      <c r="F14" s="42" t="s">
        <v>12</v>
      </c>
      <c r="G14" s="42">
        <v>50</v>
      </c>
      <c r="I14" s="88">
        <f t="shared" si="0"/>
        <v>700</v>
      </c>
      <c r="J14" s="41"/>
    </row>
    <row r="15" spans="1:12" ht="12">
      <c r="A15" s="14"/>
      <c r="B15" s="14"/>
      <c r="C15" s="7"/>
      <c r="D15" s="32" t="s">
        <v>104</v>
      </c>
      <c r="E15" s="42">
        <v>1</v>
      </c>
      <c r="F15" s="42" t="s">
        <v>12</v>
      </c>
      <c r="G15" s="42">
        <v>2350</v>
      </c>
      <c r="I15" s="88">
        <f t="shared" si="0"/>
        <v>2350</v>
      </c>
      <c r="J15" s="41"/>
    </row>
    <row r="16" spans="1:12" ht="12">
      <c r="A16" s="14"/>
      <c r="B16" s="14"/>
      <c r="C16" s="7"/>
      <c r="D16" s="32" t="s">
        <v>70</v>
      </c>
      <c r="E16" s="42">
        <v>1</v>
      </c>
      <c r="F16" s="42" t="s">
        <v>12</v>
      </c>
      <c r="G16" s="42">
        <v>35000</v>
      </c>
      <c r="H16" s="42"/>
      <c r="I16" s="88">
        <f t="shared" si="0"/>
        <v>35000</v>
      </c>
      <c r="J16" s="41"/>
    </row>
    <row r="17" spans="1:10" ht="12">
      <c r="A17" s="14"/>
      <c r="B17" s="14"/>
      <c r="C17" s="7"/>
      <c r="D17" s="32" t="s">
        <v>14</v>
      </c>
      <c r="E17" s="42">
        <v>1</v>
      </c>
      <c r="F17" s="42" t="s">
        <v>12</v>
      </c>
      <c r="G17" s="42">
        <v>2700</v>
      </c>
      <c r="H17" s="42"/>
      <c r="I17" s="88">
        <f t="shared" si="0"/>
        <v>2700</v>
      </c>
      <c r="J17" s="41"/>
    </row>
    <row r="18" spans="1:10" ht="12">
      <c r="A18" s="14"/>
      <c r="B18" s="14"/>
      <c r="C18" s="7"/>
      <c r="D18" s="32" t="s">
        <v>15</v>
      </c>
      <c r="E18" s="42">
        <v>1</v>
      </c>
      <c r="F18" s="42" t="s">
        <v>12</v>
      </c>
      <c r="G18" s="42">
        <v>700</v>
      </c>
      <c r="H18" s="42"/>
      <c r="I18" s="88">
        <f t="shared" si="0"/>
        <v>700</v>
      </c>
      <c r="J18" s="41"/>
    </row>
    <row r="19" spans="1:10" ht="12">
      <c r="A19" s="14"/>
      <c r="B19" s="14" t="s">
        <v>71</v>
      </c>
      <c r="C19" s="7"/>
      <c r="D19" s="14" t="s">
        <v>55</v>
      </c>
      <c r="E19" s="15">
        <v>2</v>
      </c>
      <c r="F19" s="15" t="s">
        <v>12</v>
      </c>
      <c r="G19" s="15">
        <v>160</v>
      </c>
      <c r="I19" s="88">
        <f t="shared" si="0"/>
        <v>320</v>
      </c>
      <c r="J19" s="29"/>
    </row>
    <row r="20" spans="1:10" ht="12">
      <c r="A20" s="14"/>
      <c r="B20" s="14" t="s">
        <v>92</v>
      </c>
      <c r="C20" s="7"/>
      <c r="D20" s="14"/>
      <c r="E20" s="15">
        <v>1</v>
      </c>
      <c r="F20" s="15" t="s">
        <v>12</v>
      </c>
      <c r="G20" s="15">
        <v>8000</v>
      </c>
      <c r="H20" s="15">
        <v>8000</v>
      </c>
      <c r="I20" s="88">
        <v>0</v>
      </c>
      <c r="J20" s="29"/>
    </row>
    <row r="21" spans="1:10" ht="12">
      <c r="A21" s="10"/>
      <c r="B21" s="10"/>
      <c r="C21" s="12"/>
      <c r="D21" s="10" t="s">
        <v>93</v>
      </c>
      <c r="E21" s="18">
        <v>6</v>
      </c>
      <c r="F21" s="18" t="s">
        <v>12</v>
      </c>
      <c r="G21" s="18">
        <v>320</v>
      </c>
      <c r="H21" s="18"/>
      <c r="I21" s="88">
        <f t="shared" si="0"/>
        <v>1920</v>
      </c>
      <c r="J21" s="29"/>
    </row>
    <row r="22" spans="1:10" ht="15.75" customHeight="1">
      <c r="A22" s="14"/>
      <c r="B22" s="23"/>
      <c r="C22" s="7"/>
      <c r="D22" s="16" t="s">
        <v>94</v>
      </c>
      <c r="E22" s="14">
        <v>20</v>
      </c>
      <c r="F22" s="14" t="s">
        <v>65</v>
      </c>
      <c r="G22" s="14">
        <v>110</v>
      </c>
      <c r="H22" s="14"/>
      <c r="I22" s="88">
        <f t="shared" si="0"/>
        <v>2200</v>
      </c>
      <c r="J22" s="29"/>
    </row>
    <row r="23" spans="1:10" ht="12">
      <c r="A23" s="14"/>
      <c r="B23" s="23"/>
      <c r="C23" s="7"/>
      <c r="D23" s="16" t="s">
        <v>95</v>
      </c>
      <c r="E23" s="14">
        <v>50</v>
      </c>
      <c r="F23" s="14" t="s">
        <v>12</v>
      </c>
      <c r="G23" s="14">
        <v>40</v>
      </c>
      <c r="H23" s="14"/>
      <c r="I23" s="88">
        <f t="shared" si="0"/>
        <v>2000</v>
      </c>
      <c r="J23" s="29"/>
    </row>
    <row r="24" spans="1:10" ht="12.75" thickBot="1">
      <c r="A24" s="14"/>
      <c r="B24" s="23" t="s">
        <v>77</v>
      </c>
      <c r="C24" s="12"/>
      <c r="D24" s="8" t="s">
        <v>71</v>
      </c>
      <c r="E24" s="10">
        <v>1</v>
      </c>
      <c r="F24" s="10" t="s">
        <v>12</v>
      </c>
      <c r="G24" s="10">
        <v>22000</v>
      </c>
      <c r="H24" s="10">
        <v>22000</v>
      </c>
      <c r="I24" s="88">
        <v>0</v>
      </c>
      <c r="J24" s="30"/>
    </row>
    <row r="25" spans="1:10" ht="12.75" thickBot="1">
      <c r="A25" s="25"/>
      <c r="B25" s="25"/>
      <c r="C25" s="6"/>
      <c r="D25" s="110" t="s">
        <v>17</v>
      </c>
      <c r="E25" s="132"/>
      <c r="F25" s="132"/>
      <c r="G25" s="132"/>
      <c r="H25" s="21"/>
      <c r="I25" s="21"/>
      <c r="J25" s="22"/>
    </row>
    <row r="26" spans="1:10" ht="12">
      <c r="A26" s="50"/>
      <c r="B26" s="51" t="s">
        <v>49</v>
      </c>
      <c r="C26" s="99"/>
      <c r="D26" s="51"/>
      <c r="E26" s="130">
        <v>6</v>
      </c>
      <c r="F26" s="130" t="s">
        <v>19</v>
      </c>
      <c r="G26" s="130">
        <v>3500</v>
      </c>
      <c r="H26" s="130">
        <f>PRODUCT(E26,G26)</f>
        <v>21000</v>
      </c>
      <c r="I26" s="102"/>
      <c r="J26" s="122">
        <f>SUM(H26:I46)</f>
        <v>31830</v>
      </c>
    </row>
    <row r="27" spans="1:10" ht="12">
      <c r="A27" s="52"/>
      <c r="B27" s="53" t="s">
        <v>18</v>
      </c>
      <c r="C27" s="100"/>
      <c r="D27" s="53"/>
      <c r="E27" s="131"/>
      <c r="F27" s="131"/>
      <c r="G27" s="131"/>
      <c r="H27" s="131"/>
      <c r="I27" s="129"/>
      <c r="J27" s="102"/>
    </row>
    <row r="28" spans="1:10" ht="12">
      <c r="A28" s="54"/>
      <c r="B28" s="55"/>
      <c r="C28" s="56"/>
      <c r="D28" s="57" t="s">
        <v>71</v>
      </c>
      <c r="E28" s="39"/>
      <c r="F28" s="39" t="s">
        <v>12</v>
      </c>
      <c r="G28" s="39"/>
      <c r="H28" s="39"/>
      <c r="I28" s="40">
        <f>PRODUCT(E28,G28)</f>
        <v>0</v>
      </c>
      <c r="J28" s="58"/>
    </row>
    <row r="29" spans="1:10" ht="12">
      <c r="A29" s="32"/>
      <c r="B29" s="59"/>
      <c r="C29" s="56"/>
      <c r="D29" s="60" t="s">
        <v>57</v>
      </c>
      <c r="E29" s="42">
        <v>8</v>
      </c>
      <c r="F29" s="42" t="s">
        <v>13</v>
      </c>
      <c r="G29" s="42">
        <v>180</v>
      </c>
      <c r="H29" s="42"/>
      <c r="I29" s="89">
        <f t="shared" ref="I29:I41" si="1">PRODUCT(E29,G29)</f>
        <v>1440</v>
      </c>
      <c r="J29" s="58"/>
    </row>
    <row r="30" spans="1:10" ht="12">
      <c r="A30" s="32"/>
      <c r="B30" s="59"/>
      <c r="C30" s="56"/>
      <c r="D30" s="60" t="s">
        <v>58</v>
      </c>
      <c r="E30" s="42">
        <v>18</v>
      </c>
      <c r="F30" s="42" t="s">
        <v>13</v>
      </c>
      <c r="G30" s="42">
        <v>120</v>
      </c>
      <c r="H30" s="42"/>
      <c r="I30" s="89">
        <f t="shared" si="1"/>
        <v>2160</v>
      </c>
      <c r="J30" s="58"/>
    </row>
    <row r="31" spans="1:10" ht="12">
      <c r="A31" s="32"/>
      <c r="B31" s="59"/>
      <c r="C31" s="56"/>
      <c r="D31" s="60" t="s">
        <v>20</v>
      </c>
      <c r="E31" s="42">
        <v>4</v>
      </c>
      <c r="F31" s="42" t="s">
        <v>12</v>
      </c>
      <c r="G31" s="42">
        <v>170</v>
      </c>
      <c r="H31" s="42"/>
      <c r="I31" s="89">
        <f t="shared" si="1"/>
        <v>680</v>
      </c>
      <c r="J31" s="58"/>
    </row>
    <row r="32" spans="1:10" ht="12">
      <c r="A32" s="32"/>
      <c r="B32" s="59"/>
      <c r="C32" s="56"/>
      <c r="D32" s="60" t="s">
        <v>21</v>
      </c>
      <c r="E32" s="42">
        <v>4</v>
      </c>
      <c r="F32" s="42" t="s">
        <v>12</v>
      </c>
      <c r="G32" s="42">
        <v>120</v>
      </c>
      <c r="H32" s="42"/>
      <c r="I32" s="89">
        <f t="shared" si="1"/>
        <v>480</v>
      </c>
      <c r="J32" s="58"/>
    </row>
    <row r="33" spans="1:10" ht="12">
      <c r="A33" s="32"/>
      <c r="B33" s="59"/>
      <c r="C33" s="56"/>
      <c r="D33" s="60" t="s">
        <v>59</v>
      </c>
      <c r="E33" s="42">
        <v>8</v>
      </c>
      <c r="F33" s="42" t="s">
        <v>12</v>
      </c>
      <c r="G33" s="42">
        <v>70</v>
      </c>
      <c r="H33" s="42"/>
      <c r="I33" s="89">
        <f t="shared" si="1"/>
        <v>560</v>
      </c>
      <c r="J33" s="58"/>
    </row>
    <row r="34" spans="1:10" ht="12">
      <c r="A34" s="32"/>
      <c r="B34" s="59"/>
      <c r="C34" s="56"/>
      <c r="D34" s="60" t="s">
        <v>22</v>
      </c>
      <c r="E34" s="42">
        <v>12</v>
      </c>
      <c r="F34" s="42" t="s">
        <v>12</v>
      </c>
      <c r="G34" s="42">
        <v>85</v>
      </c>
      <c r="H34" s="42"/>
      <c r="I34" s="89">
        <f t="shared" si="1"/>
        <v>1020</v>
      </c>
      <c r="J34" s="58"/>
    </row>
    <row r="35" spans="1:10" ht="12">
      <c r="A35" s="32"/>
      <c r="B35" s="59"/>
      <c r="C35" s="56"/>
      <c r="D35" s="60" t="s">
        <v>23</v>
      </c>
      <c r="E35" s="42">
        <v>18</v>
      </c>
      <c r="F35" s="42" t="s">
        <v>12</v>
      </c>
      <c r="G35" s="42">
        <v>55</v>
      </c>
      <c r="H35" s="42"/>
      <c r="I35" s="89">
        <f t="shared" si="1"/>
        <v>990</v>
      </c>
      <c r="J35" s="58"/>
    </row>
    <row r="36" spans="1:10" ht="12">
      <c r="A36" s="32"/>
      <c r="B36" s="59"/>
      <c r="C36" s="56"/>
      <c r="D36" s="60" t="s">
        <v>24</v>
      </c>
      <c r="E36" s="42">
        <v>2</v>
      </c>
      <c r="F36" s="42" t="s">
        <v>12</v>
      </c>
      <c r="G36" s="42">
        <v>160</v>
      </c>
      <c r="H36" s="42"/>
      <c r="I36" s="89">
        <f t="shared" si="1"/>
        <v>320</v>
      </c>
      <c r="J36" s="58"/>
    </row>
    <row r="37" spans="1:10" ht="12">
      <c r="A37" s="32"/>
      <c r="B37" s="59"/>
      <c r="C37" s="56"/>
      <c r="D37" s="60" t="s">
        <v>25</v>
      </c>
      <c r="E37" s="42">
        <v>3</v>
      </c>
      <c r="F37" s="42" t="s">
        <v>12</v>
      </c>
      <c r="G37" s="42">
        <v>250</v>
      </c>
      <c r="H37" s="42"/>
      <c r="I37" s="89">
        <f t="shared" si="1"/>
        <v>750</v>
      </c>
      <c r="J37" s="58"/>
    </row>
    <row r="38" spans="1:10" ht="12">
      <c r="A38" s="32"/>
      <c r="B38" s="59"/>
      <c r="C38" s="56"/>
      <c r="D38" s="60" t="s">
        <v>26</v>
      </c>
      <c r="E38" s="42"/>
      <c r="F38" s="42" t="s">
        <v>12</v>
      </c>
      <c r="G38" s="42"/>
      <c r="H38" s="42"/>
      <c r="I38" s="89">
        <f t="shared" si="1"/>
        <v>0</v>
      </c>
      <c r="J38" s="58"/>
    </row>
    <row r="39" spans="1:10" ht="12">
      <c r="A39" s="32"/>
      <c r="B39" s="59"/>
      <c r="C39" s="56"/>
      <c r="D39" s="60" t="s">
        <v>27</v>
      </c>
      <c r="E39" s="42">
        <v>1</v>
      </c>
      <c r="F39" s="42" t="s">
        <v>28</v>
      </c>
      <c r="G39" s="42">
        <v>600</v>
      </c>
      <c r="H39" s="42"/>
      <c r="I39" s="89">
        <f t="shared" si="1"/>
        <v>600</v>
      </c>
      <c r="J39" s="58"/>
    </row>
    <row r="40" spans="1:10" ht="12">
      <c r="A40" s="32"/>
      <c r="B40" s="59"/>
      <c r="C40" s="56"/>
      <c r="D40" s="60" t="s">
        <v>72</v>
      </c>
      <c r="E40" s="42">
        <v>10</v>
      </c>
      <c r="F40" s="42" t="s">
        <v>12</v>
      </c>
      <c r="G40" s="42">
        <v>12</v>
      </c>
      <c r="H40" s="42"/>
      <c r="I40" s="89">
        <f t="shared" si="1"/>
        <v>120</v>
      </c>
      <c r="J40" s="58"/>
    </row>
    <row r="41" spans="1:10" ht="12">
      <c r="A41" s="32"/>
      <c r="B41" s="85"/>
      <c r="C41" s="56"/>
      <c r="D41" s="60" t="s">
        <v>73</v>
      </c>
      <c r="E41" s="42">
        <v>10</v>
      </c>
      <c r="F41" s="42" t="s">
        <v>12</v>
      </c>
      <c r="G41" s="42">
        <v>7</v>
      </c>
      <c r="H41" s="42"/>
      <c r="I41" s="89">
        <f t="shared" si="1"/>
        <v>70</v>
      </c>
      <c r="J41" s="58"/>
    </row>
    <row r="42" spans="1:10" ht="12">
      <c r="A42" s="118"/>
      <c r="B42" s="86" t="s">
        <v>68</v>
      </c>
      <c r="C42" s="114"/>
      <c r="D42" s="114"/>
      <c r="E42" s="107"/>
      <c r="F42" s="107" t="s">
        <v>13</v>
      </c>
      <c r="G42" s="107"/>
      <c r="H42" s="107">
        <f>PRODUCT(E42,G42)</f>
        <v>0</v>
      </c>
      <c r="I42" s="120"/>
      <c r="J42" s="58"/>
    </row>
    <row r="43" spans="1:10" ht="15" customHeight="1">
      <c r="A43" s="119"/>
      <c r="B43" s="87" t="s">
        <v>50</v>
      </c>
      <c r="C43" s="115"/>
      <c r="D43" s="115"/>
      <c r="E43" s="108"/>
      <c r="F43" s="108"/>
      <c r="G43" s="108"/>
      <c r="H43" s="108"/>
      <c r="I43" s="121"/>
      <c r="J43" s="58"/>
    </row>
    <row r="44" spans="1:10" ht="12">
      <c r="A44" s="32"/>
      <c r="B44" s="55"/>
      <c r="C44" s="56"/>
      <c r="D44" s="60" t="s">
        <v>51</v>
      </c>
      <c r="E44" s="42">
        <v>8</v>
      </c>
      <c r="F44" s="42" t="s">
        <v>65</v>
      </c>
      <c r="G44" s="42">
        <v>110</v>
      </c>
      <c r="H44" s="42"/>
      <c r="I44" s="43">
        <f>PRODUCT(E44,G44)</f>
        <v>880</v>
      </c>
      <c r="J44" s="58"/>
    </row>
    <row r="45" spans="1:10" ht="12">
      <c r="A45" s="32"/>
      <c r="B45" s="59"/>
      <c r="C45" s="56"/>
      <c r="D45" s="60" t="s">
        <v>66</v>
      </c>
      <c r="E45" s="42">
        <v>2</v>
      </c>
      <c r="F45" s="42" t="s">
        <v>12</v>
      </c>
      <c r="G45" s="42">
        <v>80</v>
      </c>
      <c r="H45" s="42"/>
      <c r="I45" s="43">
        <f t="shared" ref="I45:I46" si="2">PRODUCT(E45,G45)</f>
        <v>160</v>
      </c>
      <c r="J45" s="58"/>
    </row>
    <row r="46" spans="1:10" ht="12.75" thickBot="1">
      <c r="A46" s="10"/>
      <c r="B46" s="24"/>
      <c r="C46" s="12"/>
      <c r="D46" s="8" t="s">
        <v>67</v>
      </c>
      <c r="E46" s="10">
        <v>12</v>
      </c>
      <c r="F46" s="10" t="s">
        <v>12</v>
      </c>
      <c r="G46" s="10">
        <v>50</v>
      </c>
      <c r="H46" s="10"/>
      <c r="I46" s="43">
        <f t="shared" si="2"/>
        <v>600</v>
      </c>
      <c r="J46" s="31"/>
    </row>
    <row r="47" spans="1:10" ht="12.75" thickBot="1">
      <c r="A47" s="61"/>
      <c r="B47" s="61"/>
      <c r="C47" s="62"/>
      <c r="D47" s="110" t="s">
        <v>29</v>
      </c>
      <c r="E47" s="111"/>
      <c r="F47" s="111"/>
      <c r="G47" s="111"/>
      <c r="H47" s="63"/>
      <c r="I47" s="63"/>
      <c r="J47" s="64"/>
    </row>
    <row r="48" spans="1:10" ht="12">
      <c r="A48" s="50"/>
      <c r="B48" s="51" t="s">
        <v>30</v>
      </c>
      <c r="C48" s="99"/>
      <c r="D48" s="144"/>
      <c r="E48" s="130">
        <v>1</v>
      </c>
      <c r="F48" s="99" t="s">
        <v>12</v>
      </c>
      <c r="G48" s="130">
        <v>20000</v>
      </c>
      <c r="H48" s="130">
        <f>PRODUCT(E48,G48)</f>
        <v>20000</v>
      </c>
      <c r="I48" s="138"/>
      <c r="J48" s="122">
        <v>109750</v>
      </c>
    </row>
    <row r="49" spans="1:10" ht="12">
      <c r="A49" s="50"/>
      <c r="B49" s="51" t="s">
        <v>97</v>
      </c>
      <c r="C49" s="99"/>
      <c r="D49" s="144"/>
      <c r="E49" s="130"/>
      <c r="F49" s="99"/>
      <c r="G49" s="130"/>
      <c r="H49" s="130"/>
      <c r="I49" s="138"/>
      <c r="J49" s="102"/>
    </row>
    <row r="50" spans="1:10" ht="12">
      <c r="A50" s="52"/>
      <c r="B50" s="53"/>
      <c r="C50" s="100"/>
      <c r="D50" s="144"/>
      <c r="E50" s="130"/>
      <c r="F50" s="99"/>
      <c r="G50" s="130"/>
      <c r="H50" s="130"/>
      <c r="I50" s="138"/>
      <c r="J50" s="102"/>
    </row>
    <row r="51" spans="1:10" ht="12">
      <c r="A51" s="116"/>
      <c r="B51" s="116"/>
      <c r="C51" s="103"/>
      <c r="D51" s="65" t="s">
        <v>31</v>
      </c>
      <c r="E51" s="101">
        <v>1</v>
      </c>
      <c r="F51" s="101" t="s">
        <v>12</v>
      </c>
      <c r="G51" s="101">
        <v>40000</v>
      </c>
      <c r="H51" s="116"/>
      <c r="I51" s="127">
        <f>PRODUCT(E51,G51)</f>
        <v>40000</v>
      </c>
      <c r="J51" s="58"/>
    </row>
    <row r="52" spans="1:10" ht="12">
      <c r="A52" s="117"/>
      <c r="B52" s="117"/>
      <c r="C52" s="100"/>
      <c r="D52" s="55" t="s">
        <v>96</v>
      </c>
      <c r="E52" s="129"/>
      <c r="F52" s="129"/>
      <c r="G52" s="129"/>
      <c r="H52" s="117"/>
      <c r="I52" s="128"/>
      <c r="J52" s="58"/>
    </row>
    <row r="53" spans="1:10" ht="12">
      <c r="A53" s="32"/>
      <c r="B53" s="32"/>
      <c r="C53" s="56"/>
      <c r="D53" s="54" t="s">
        <v>53</v>
      </c>
      <c r="E53" s="39">
        <v>8</v>
      </c>
      <c r="F53" s="39" t="s">
        <v>12</v>
      </c>
      <c r="G53" s="39">
        <v>285</v>
      </c>
      <c r="H53" s="39"/>
      <c r="I53" s="66">
        <f>PRODUCT(E53,G53)</f>
        <v>2280</v>
      </c>
      <c r="J53" s="58"/>
    </row>
    <row r="54" spans="1:10" ht="12">
      <c r="A54" s="32"/>
      <c r="B54" s="32"/>
      <c r="C54" s="56"/>
      <c r="D54" s="32" t="s">
        <v>80</v>
      </c>
      <c r="E54" s="42">
        <v>18</v>
      </c>
      <c r="F54" s="42" t="s">
        <v>12</v>
      </c>
      <c r="G54" s="42">
        <v>160</v>
      </c>
      <c r="H54" s="42"/>
      <c r="I54" s="66">
        <f t="shared" ref="I54:I63" si="3">PRODUCT(E54,G54)</f>
        <v>2880</v>
      </c>
      <c r="J54" s="58"/>
    </row>
    <row r="55" spans="1:10" ht="12">
      <c r="A55" s="32"/>
      <c r="B55" s="32"/>
      <c r="C55" s="56"/>
      <c r="D55" s="32" t="s">
        <v>98</v>
      </c>
      <c r="E55" s="42">
        <v>3</v>
      </c>
      <c r="F55" s="42" t="s">
        <v>12</v>
      </c>
      <c r="G55" s="42">
        <v>6950</v>
      </c>
      <c r="H55" s="42"/>
      <c r="I55" s="66">
        <f t="shared" si="3"/>
        <v>20850</v>
      </c>
      <c r="J55" s="58"/>
    </row>
    <row r="56" spans="1:10" ht="12">
      <c r="A56" s="32"/>
      <c r="B56" s="32"/>
      <c r="C56" s="56"/>
      <c r="D56" s="32" t="s">
        <v>99</v>
      </c>
      <c r="E56" s="42">
        <v>1</v>
      </c>
      <c r="F56" s="42" t="s">
        <v>12</v>
      </c>
      <c r="G56" s="42">
        <v>1200</v>
      </c>
      <c r="H56" s="42"/>
      <c r="I56" s="66">
        <f t="shared" si="3"/>
        <v>1200</v>
      </c>
      <c r="J56" s="58"/>
    </row>
    <row r="57" spans="1:10" ht="12">
      <c r="A57" s="32"/>
      <c r="B57" s="32"/>
      <c r="C57" s="56"/>
      <c r="D57" s="32" t="s">
        <v>63</v>
      </c>
      <c r="E57" s="42">
        <v>6</v>
      </c>
      <c r="F57" s="42" t="s">
        <v>12</v>
      </c>
      <c r="G57" s="42">
        <v>160</v>
      </c>
      <c r="H57" s="42"/>
      <c r="I57" s="66">
        <f t="shared" si="3"/>
        <v>960</v>
      </c>
      <c r="J57" s="58"/>
    </row>
    <row r="58" spans="1:10" ht="12">
      <c r="A58" s="32"/>
      <c r="B58" s="32"/>
      <c r="C58" s="56"/>
      <c r="D58" s="32" t="s">
        <v>52</v>
      </c>
      <c r="E58" s="42">
        <v>14</v>
      </c>
      <c r="F58" s="42" t="s">
        <v>12</v>
      </c>
      <c r="G58" s="42">
        <v>670</v>
      </c>
      <c r="H58" s="42"/>
      <c r="I58" s="66">
        <f t="shared" si="3"/>
        <v>9380</v>
      </c>
      <c r="J58" s="58"/>
    </row>
    <row r="59" spans="1:10" ht="12">
      <c r="A59" s="32"/>
      <c r="B59" s="32"/>
      <c r="C59" s="56"/>
      <c r="D59" s="32" t="s">
        <v>100</v>
      </c>
      <c r="E59" s="42">
        <v>1</v>
      </c>
      <c r="F59" s="42" t="s">
        <v>12</v>
      </c>
      <c r="G59" s="42">
        <v>3850</v>
      </c>
      <c r="H59" s="42"/>
      <c r="I59" s="66">
        <f t="shared" si="3"/>
        <v>3850</v>
      </c>
      <c r="J59" s="58"/>
    </row>
    <row r="60" spans="1:10" ht="12">
      <c r="A60" s="32"/>
      <c r="B60" s="32"/>
      <c r="C60" s="56"/>
      <c r="D60" s="32" t="s">
        <v>32</v>
      </c>
      <c r="E60" s="42">
        <v>1</v>
      </c>
      <c r="F60" s="42" t="s">
        <v>12</v>
      </c>
      <c r="G60" s="42">
        <v>950</v>
      </c>
      <c r="H60" s="42"/>
      <c r="I60" s="66">
        <f t="shared" si="3"/>
        <v>950</v>
      </c>
      <c r="J60" s="58"/>
    </row>
    <row r="61" spans="1:10" ht="12">
      <c r="A61" s="32"/>
      <c r="B61" s="32"/>
      <c r="C61" s="56"/>
      <c r="D61" s="32" t="s">
        <v>33</v>
      </c>
      <c r="E61" s="42">
        <v>0</v>
      </c>
      <c r="F61" s="42" t="s">
        <v>12</v>
      </c>
      <c r="G61" s="42">
        <v>0</v>
      </c>
      <c r="H61" s="42"/>
      <c r="I61" s="66">
        <f t="shared" si="3"/>
        <v>0</v>
      </c>
      <c r="J61" s="58"/>
    </row>
    <row r="62" spans="1:10" ht="12">
      <c r="A62" s="32"/>
      <c r="B62" s="32"/>
      <c r="C62" s="56"/>
      <c r="D62" s="32" t="s">
        <v>34</v>
      </c>
      <c r="E62" s="42">
        <v>4</v>
      </c>
      <c r="F62" s="42" t="s">
        <v>12</v>
      </c>
      <c r="G62" s="42">
        <v>380</v>
      </c>
      <c r="H62" s="42"/>
      <c r="I62" s="66">
        <f t="shared" si="3"/>
        <v>1520</v>
      </c>
      <c r="J62" s="58"/>
    </row>
    <row r="63" spans="1:10" ht="12">
      <c r="A63" s="68"/>
      <c r="B63" s="68"/>
      <c r="C63" s="69"/>
      <c r="D63" s="68" t="s">
        <v>64</v>
      </c>
      <c r="E63" s="70">
        <v>6</v>
      </c>
      <c r="F63" s="70" t="s">
        <v>12</v>
      </c>
      <c r="G63" s="70">
        <v>980</v>
      </c>
      <c r="H63" s="70"/>
      <c r="I63" s="66">
        <f t="shared" si="3"/>
        <v>5880</v>
      </c>
      <c r="J63" s="58"/>
    </row>
    <row r="64" spans="1:10">
      <c r="A64" s="125" t="s">
        <v>62</v>
      </c>
      <c r="B64" s="125"/>
      <c r="C64" s="125"/>
      <c r="D64" s="125"/>
      <c r="E64" s="125"/>
      <c r="F64" s="125"/>
      <c r="G64" s="125"/>
      <c r="H64" s="125"/>
      <c r="I64" s="125"/>
      <c r="J64" s="125"/>
    </row>
    <row r="65" spans="1:11">
      <c r="A65" s="126"/>
      <c r="B65" s="126"/>
      <c r="C65" s="126"/>
      <c r="D65" s="126"/>
      <c r="E65" s="126"/>
      <c r="F65" s="126"/>
      <c r="G65" s="126"/>
      <c r="H65" s="126"/>
      <c r="I65" s="126"/>
      <c r="J65" s="126"/>
    </row>
    <row r="66" spans="1:11" ht="12" thickBot="1">
      <c r="A66" s="126"/>
      <c r="B66" s="126"/>
      <c r="C66" s="126"/>
      <c r="D66" s="126"/>
      <c r="E66" s="126"/>
      <c r="F66" s="126"/>
      <c r="G66" s="126"/>
      <c r="H66" s="126"/>
      <c r="I66" s="126"/>
      <c r="J66" s="126"/>
    </row>
    <row r="67" spans="1:11" ht="12.75" thickBot="1">
      <c r="A67" s="97"/>
      <c r="B67" s="97" t="s">
        <v>0</v>
      </c>
      <c r="C67" s="97"/>
      <c r="D67" s="97" t="s">
        <v>1</v>
      </c>
      <c r="E67" s="97" t="s">
        <v>2</v>
      </c>
      <c r="F67" s="46" t="s">
        <v>3</v>
      </c>
      <c r="G67" s="97" t="s">
        <v>4</v>
      </c>
      <c r="H67" s="95" t="s">
        <v>5</v>
      </c>
      <c r="I67" s="96"/>
      <c r="J67" s="46" t="s">
        <v>8</v>
      </c>
    </row>
    <row r="68" spans="1:11" ht="17.25" customHeight="1" thickBot="1">
      <c r="A68" s="98"/>
      <c r="B68" s="98"/>
      <c r="C68" s="98"/>
      <c r="D68" s="98"/>
      <c r="E68" s="98"/>
      <c r="F68" s="47" t="s">
        <v>10</v>
      </c>
      <c r="G68" s="98"/>
      <c r="H68" s="72" t="s">
        <v>6</v>
      </c>
      <c r="I68" s="72" t="s">
        <v>7</v>
      </c>
      <c r="J68" s="47" t="s">
        <v>9</v>
      </c>
    </row>
    <row r="69" spans="1:11" ht="15" customHeight="1">
      <c r="A69" s="32"/>
      <c r="B69" s="32"/>
      <c r="C69" s="56"/>
      <c r="D69" s="32" t="s">
        <v>107</v>
      </c>
      <c r="E69" s="32">
        <v>2</v>
      </c>
      <c r="F69" s="32" t="s">
        <v>12</v>
      </c>
      <c r="G69" s="2">
        <v>4500</v>
      </c>
      <c r="H69" s="32"/>
      <c r="I69" s="71">
        <f>PRODUCT(E69,G69)</f>
        <v>9000</v>
      </c>
      <c r="J69" s="104">
        <v>347731</v>
      </c>
      <c r="K69" s="4"/>
    </row>
    <row r="70" spans="1:11" ht="12" customHeight="1">
      <c r="A70" s="32"/>
      <c r="B70" s="32" t="s">
        <v>83</v>
      </c>
      <c r="C70" s="56"/>
      <c r="D70" s="32" t="s">
        <v>71</v>
      </c>
      <c r="E70" s="32">
        <v>2</v>
      </c>
      <c r="F70" s="32" t="s">
        <v>12</v>
      </c>
      <c r="G70" s="32">
        <v>1500</v>
      </c>
      <c r="H70" s="32">
        <v>3000</v>
      </c>
      <c r="I70" s="71">
        <v>0</v>
      </c>
      <c r="J70" s="105"/>
    </row>
    <row r="71" spans="1:11" ht="12">
      <c r="A71" s="14"/>
      <c r="B71" s="14" t="s">
        <v>84</v>
      </c>
      <c r="C71" s="7"/>
      <c r="D71" s="14" t="s">
        <v>71</v>
      </c>
      <c r="E71" s="14">
        <v>3</v>
      </c>
      <c r="F71" s="14" t="s">
        <v>12</v>
      </c>
      <c r="G71" s="14">
        <v>7000</v>
      </c>
      <c r="H71" s="14">
        <v>21000</v>
      </c>
      <c r="I71" s="71">
        <v>0</v>
      </c>
      <c r="J71" s="105"/>
    </row>
    <row r="72" spans="1:11" ht="12">
      <c r="A72" s="32"/>
      <c r="B72" s="32"/>
      <c r="C72" s="32"/>
      <c r="D72" s="32" t="s">
        <v>101</v>
      </c>
      <c r="E72" s="32">
        <v>17</v>
      </c>
      <c r="F72" s="32" t="s">
        <v>12</v>
      </c>
      <c r="G72" s="32">
        <v>950</v>
      </c>
      <c r="H72" s="32"/>
      <c r="I72" s="71">
        <f t="shared" ref="I72:I74" si="4">PRODUCT(E72,G72)</f>
        <v>16150</v>
      </c>
      <c r="J72" s="105"/>
    </row>
    <row r="73" spans="1:11" ht="12">
      <c r="A73" s="32"/>
      <c r="B73" s="32"/>
      <c r="C73" s="32"/>
      <c r="D73" s="32" t="s">
        <v>105</v>
      </c>
      <c r="E73" s="32">
        <v>1</v>
      </c>
      <c r="F73" s="32" t="s">
        <v>81</v>
      </c>
      <c r="G73" s="32">
        <v>7335</v>
      </c>
      <c r="H73" s="32"/>
      <c r="I73" s="71">
        <f t="shared" si="4"/>
        <v>7335</v>
      </c>
      <c r="J73" s="105"/>
    </row>
    <row r="74" spans="1:11" ht="12">
      <c r="A74" s="32"/>
      <c r="B74" s="32"/>
      <c r="C74" s="32"/>
      <c r="D74" s="32" t="s">
        <v>106</v>
      </c>
      <c r="E74" s="32">
        <v>1</v>
      </c>
      <c r="F74" s="32" t="s">
        <v>81</v>
      </c>
      <c r="G74" s="32">
        <v>6520</v>
      </c>
      <c r="H74" s="32"/>
      <c r="I74" s="71">
        <f t="shared" si="4"/>
        <v>6520</v>
      </c>
      <c r="J74" s="106"/>
    </row>
    <row r="75" spans="1:11" ht="12">
      <c r="A75" s="73"/>
      <c r="B75" s="73" t="s">
        <v>35</v>
      </c>
      <c r="C75" s="33"/>
      <c r="D75" s="73"/>
      <c r="E75" s="109"/>
      <c r="F75" s="74" t="s">
        <v>54</v>
      </c>
      <c r="G75" s="109"/>
      <c r="H75" s="109">
        <f>PRODUCT(E75,G75)</f>
        <v>0</v>
      </c>
      <c r="I75" s="36"/>
      <c r="J75" s="141"/>
    </row>
    <row r="76" spans="1:11" ht="12">
      <c r="A76" s="75"/>
      <c r="B76" s="75" t="s">
        <v>36</v>
      </c>
      <c r="C76" s="37"/>
      <c r="D76" s="75"/>
      <c r="E76" s="108"/>
      <c r="F76" s="76"/>
      <c r="G76" s="108"/>
      <c r="H76" s="108"/>
      <c r="I76" s="77"/>
      <c r="J76" s="142"/>
    </row>
    <row r="77" spans="1:11" ht="12">
      <c r="A77" s="54"/>
      <c r="B77" s="54"/>
      <c r="C77" s="52"/>
      <c r="D77" s="54" t="s">
        <v>74</v>
      </c>
      <c r="E77" s="39">
        <v>0</v>
      </c>
      <c r="F77" s="39" t="s">
        <v>37</v>
      </c>
      <c r="G77" s="39"/>
      <c r="H77" s="39"/>
      <c r="I77" s="66">
        <f>PRODUCT(E77,G77)</f>
        <v>0</v>
      </c>
      <c r="J77" s="143"/>
    </row>
    <row r="78" spans="1:11" ht="12">
      <c r="A78" s="73"/>
      <c r="B78" s="73" t="s">
        <v>38</v>
      </c>
      <c r="C78" s="33"/>
      <c r="D78" s="73"/>
      <c r="E78" s="109">
        <v>17</v>
      </c>
      <c r="F78" s="107" t="s">
        <v>19</v>
      </c>
      <c r="G78" s="109">
        <v>3500</v>
      </c>
      <c r="H78" s="109">
        <f>PRODUCT(E78,G78)</f>
        <v>59500</v>
      </c>
      <c r="I78" s="78"/>
      <c r="J78" s="101"/>
    </row>
    <row r="79" spans="1:11" ht="12">
      <c r="A79" s="75"/>
      <c r="B79" s="75" t="s">
        <v>39</v>
      </c>
      <c r="C79" s="37"/>
      <c r="D79" s="75"/>
      <c r="E79" s="108"/>
      <c r="F79" s="108"/>
      <c r="G79" s="108"/>
      <c r="H79" s="108"/>
      <c r="I79" s="77"/>
      <c r="J79" s="102"/>
    </row>
    <row r="80" spans="1:11" ht="12">
      <c r="A80" s="32"/>
      <c r="B80" s="32"/>
      <c r="C80" s="32"/>
      <c r="D80" s="32" t="s">
        <v>109</v>
      </c>
      <c r="E80" s="42">
        <v>68</v>
      </c>
      <c r="F80" s="42" t="s">
        <v>12</v>
      </c>
      <c r="G80" s="42">
        <v>387</v>
      </c>
      <c r="H80" s="42"/>
      <c r="I80" s="67">
        <f>PRODUCT(E80,G80)</f>
        <v>26316</v>
      </c>
      <c r="J80" s="58"/>
    </row>
    <row r="81" spans="1:10" ht="12">
      <c r="A81" s="32"/>
      <c r="B81" s="32"/>
      <c r="C81" s="32"/>
      <c r="D81" s="32" t="s">
        <v>78</v>
      </c>
      <c r="E81" s="42">
        <v>4</v>
      </c>
      <c r="F81" s="42" t="s">
        <v>12</v>
      </c>
      <c r="G81" s="42">
        <v>420</v>
      </c>
      <c r="H81" s="42"/>
      <c r="I81" s="67">
        <f t="shared" ref="I81:I94" si="5">PRODUCT(E81,G81)</f>
        <v>1680</v>
      </c>
      <c r="J81" s="58"/>
    </row>
    <row r="82" spans="1:10" ht="12">
      <c r="A82" s="32"/>
      <c r="B82" s="32"/>
      <c r="C82" s="32"/>
      <c r="D82" s="32" t="s">
        <v>110</v>
      </c>
      <c r="E82" s="42">
        <v>300</v>
      </c>
      <c r="F82" s="42" t="s">
        <v>13</v>
      </c>
      <c r="G82" s="42">
        <v>87</v>
      </c>
      <c r="H82" s="42"/>
      <c r="I82" s="67">
        <f t="shared" si="5"/>
        <v>26100</v>
      </c>
      <c r="J82" s="58"/>
    </row>
    <row r="83" spans="1:10" ht="12">
      <c r="A83" s="32"/>
      <c r="B83" s="32"/>
      <c r="C83" s="32"/>
      <c r="D83" s="32" t="s">
        <v>111</v>
      </c>
      <c r="E83" s="42">
        <v>68</v>
      </c>
      <c r="F83" s="42" t="s">
        <v>12</v>
      </c>
      <c r="G83" s="42">
        <v>175</v>
      </c>
      <c r="H83" s="42"/>
      <c r="I83" s="67">
        <f t="shared" si="5"/>
        <v>11900</v>
      </c>
      <c r="J83" s="58"/>
    </row>
    <row r="84" spans="1:10" ht="12">
      <c r="A84" s="32"/>
      <c r="B84" s="32"/>
      <c r="C84" s="32"/>
      <c r="D84" s="32" t="s">
        <v>79</v>
      </c>
      <c r="E84" s="42">
        <v>8</v>
      </c>
      <c r="F84" s="42" t="s">
        <v>12</v>
      </c>
      <c r="G84" s="42">
        <v>180</v>
      </c>
      <c r="H84" s="42"/>
      <c r="I84" s="67">
        <f t="shared" si="5"/>
        <v>1440</v>
      </c>
      <c r="J84" s="58"/>
    </row>
    <row r="85" spans="1:10" ht="12">
      <c r="A85" s="32"/>
      <c r="B85" s="32"/>
      <c r="C85" s="32"/>
      <c r="D85" s="32" t="s">
        <v>112</v>
      </c>
      <c r="E85" s="42">
        <v>30</v>
      </c>
      <c r="F85" s="42" t="s">
        <v>13</v>
      </c>
      <c r="G85" s="42">
        <v>128</v>
      </c>
      <c r="H85" s="42"/>
      <c r="I85" s="67">
        <f t="shared" si="5"/>
        <v>3840</v>
      </c>
      <c r="J85" s="58"/>
    </row>
    <row r="86" spans="1:10" ht="12">
      <c r="A86" s="32"/>
      <c r="B86" s="32"/>
      <c r="C86" s="32"/>
      <c r="D86" s="32" t="s">
        <v>55</v>
      </c>
      <c r="E86" s="42">
        <v>6</v>
      </c>
      <c r="F86" s="42" t="s">
        <v>12</v>
      </c>
      <c r="G86" s="42">
        <v>170</v>
      </c>
      <c r="H86" s="42"/>
      <c r="I86" s="67">
        <f t="shared" si="5"/>
        <v>1020</v>
      </c>
      <c r="J86" s="58"/>
    </row>
    <row r="87" spans="1:10" ht="12">
      <c r="A87" s="32"/>
      <c r="B87" s="32"/>
      <c r="C87" s="32"/>
      <c r="D87" s="32" t="s">
        <v>108</v>
      </c>
      <c r="E87" s="42">
        <v>2</v>
      </c>
      <c r="F87" s="42" t="s">
        <v>12</v>
      </c>
      <c r="G87" s="42">
        <v>2800</v>
      </c>
      <c r="H87" s="42"/>
      <c r="I87" s="67">
        <f t="shared" si="5"/>
        <v>5600</v>
      </c>
      <c r="J87" s="58"/>
    </row>
    <row r="88" spans="1:10" ht="12">
      <c r="A88" s="32"/>
      <c r="B88" s="32"/>
      <c r="C88" s="32"/>
      <c r="D88" s="32" t="s">
        <v>60</v>
      </c>
      <c r="E88" s="42">
        <v>6</v>
      </c>
      <c r="F88" s="42" t="s">
        <v>12</v>
      </c>
      <c r="G88" s="42">
        <v>80</v>
      </c>
      <c r="H88" s="42"/>
      <c r="I88" s="67">
        <f t="shared" si="5"/>
        <v>480</v>
      </c>
      <c r="J88" s="58"/>
    </row>
    <row r="89" spans="1:10" ht="12">
      <c r="A89" s="32"/>
      <c r="B89" s="32"/>
      <c r="C89" s="32"/>
      <c r="D89" s="32" t="s">
        <v>113</v>
      </c>
      <c r="E89" s="42">
        <v>50</v>
      </c>
      <c r="F89" s="42" t="s">
        <v>12</v>
      </c>
      <c r="G89" s="42">
        <v>50</v>
      </c>
      <c r="H89" s="42"/>
      <c r="I89" s="67">
        <f t="shared" si="5"/>
        <v>2500</v>
      </c>
      <c r="J89" s="58"/>
    </row>
    <row r="90" spans="1:10" ht="12">
      <c r="A90" s="32"/>
      <c r="B90" s="32"/>
      <c r="C90" s="32"/>
      <c r="D90" s="32" t="s">
        <v>114</v>
      </c>
      <c r="E90" s="42">
        <v>17</v>
      </c>
      <c r="F90" s="42" t="s">
        <v>12</v>
      </c>
      <c r="G90" s="42">
        <v>750</v>
      </c>
      <c r="H90" s="42"/>
      <c r="I90" s="67">
        <f t="shared" si="5"/>
        <v>12750</v>
      </c>
      <c r="J90" s="58"/>
    </row>
    <row r="91" spans="1:10" ht="12">
      <c r="A91" s="32"/>
      <c r="B91" s="32"/>
      <c r="C91" s="32"/>
      <c r="D91" s="32" t="s">
        <v>71</v>
      </c>
      <c r="E91" s="42">
        <v>0</v>
      </c>
      <c r="F91" s="42" t="s">
        <v>12</v>
      </c>
      <c r="G91" s="42">
        <v>0</v>
      </c>
      <c r="H91" s="42"/>
      <c r="I91" s="67">
        <f t="shared" si="5"/>
        <v>0</v>
      </c>
      <c r="J91" s="58"/>
    </row>
    <row r="92" spans="1:10" ht="12">
      <c r="A92" s="32"/>
      <c r="B92" s="32"/>
      <c r="C92" s="32"/>
      <c r="D92" s="32" t="s">
        <v>71</v>
      </c>
      <c r="E92" s="42">
        <v>0</v>
      </c>
      <c r="F92" s="42" t="s">
        <v>12</v>
      </c>
      <c r="G92" s="42">
        <v>0</v>
      </c>
      <c r="H92" s="42"/>
      <c r="I92" s="67">
        <f t="shared" si="5"/>
        <v>0</v>
      </c>
      <c r="J92" s="58"/>
    </row>
    <row r="93" spans="1:10" ht="12">
      <c r="A93" s="32"/>
      <c r="B93" s="32"/>
      <c r="C93" s="32"/>
      <c r="D93" s="32" t="s">
        <v>71</v>
      </c>
      <c r="E93" s="42">
        <v>0</v>
      </c>
      <c r="F93" s="42" t="s">
        <v>12</v>
      </c>
      <c r="G93" s="42">
        <v>0</v>
      </c>
      <c r="H93" s="42"/>
      <c r="I93" s="67">
        <f t="shared" si="5"/>
        <v>0</v>
      </c>
      <c r="J93" s="58"/>
    </row>
    <row r="94" spans="1:10" ht="12">
      <c r="A94" s="32"/>
      <c r="B94" s="32"/>
      <c r="C94" s="32"/>
      <c r="D94" s="32" t="s">
        <v>71</v>
      </c>
      <c r="E94" s="42">
        <v>0</v>
      </c>
      <c r="F94" s="42" t="s">
        <v>12</v>
      </c>
      <c r="G94" s="42">
        <v>0</v>
      </c>
      <c r="H94" s="42"/>
      <c r="I94" s="67">
        <f t="shared" si="5"/>
        <v>0</v>
      </c>
      <c r="J94" s="79"/>
    </row>
    <row r="95" spans="1:10" ht="12">
      <c r="A95" s="73"/>
      <c r="B95" s="73" t="s">
        <v>40</v>
      </c>
      <c r="C95" s="33"/>
      <c r="D95" s="73"/>
      <c r="E95" s="109">
        <v>17</v>
      </c>
      <c r="F95" s="107" t="s">
        <v>19</v>
      </c>
      <c r="G95" s="109">
        <v>1000</v>
      </c>
      <c r="H95" s="109">
        <f>PRODUCT(E95,G95)</f>
        <v>17000</v>
      </c>
      <c r="I95" s="78"/>
      <c r="J95" s="101"/>
    </row>
    <row r="96" spans="1:10" ht="12">
      <c r="A96" s="75"/>
      <c r="B96" s="75" t="s">
        <v>41</v>
      </c>
      <c r="C96" s="37"/>
      <c r="D96" s="75"/>
      <c r="E96" s="108"/>
      <c r="F96" s="108"/>
      <c r="G96" s="108"/>
      <c r="H96" s="108"/>
      <c r="I96" s="77"/>
      <c r="J96" s="102"/>
    </row>
    <row r="97" spans="1:10" ht="12">
      <c r="A97" s="32"/>
      <c r="B97" s="32"/>
      <c r="C97" s="32"/>
      <c r="D97" s="32" t="s">
        <v>103</v>
      </c>
      <c r="E97" s="42">
        <v>0</v>
      </c>
      <c r="F97" s="42" t="s">
        <v>12</v>
      </c>
      <c r="G97" s="42">
        <v>0</v>
      </c>
      <c r="H97" s="42"/>
      <c r="I97" s="67">
        <f>PRODUCT(E97,G97)</f>
        <v>0</v>
      </c>
      <c r="J97" s="58"/>
    </row>
    <row r="98" spans="1:10" ht="12">
      <c r="A98" s="32"/>
      <c r="B98" s="32"/>
      <c r="C98" s="32"/>
      <c r="D98" s="32" t="s">
        <v>102</v>
      </c>
      <c r="E98" s="42">
        <v>17</v>
      </c>
      <c r="F98" s="42" t="s">
        <v>12</v>
      </c>
      <c r="G98" s="42">
        <v>5800</v>
      </c>
      <c r="H98" s="42"/>
      <c r="I98" s="67">
        <f t="shared" ref="I98:I99" si="6">PRODUCT(E98,G98)</f>
        <v>98600</v>
      </c>
      <c r="J98" s="58"/>
    </row>
    <row r="99" spans="1:10" ht="12.75" thickBot="1">
      <c r="A99" s="32"/>
      <c r="B99" s="32" t="s">
        <v>82</v>
      </c>
      <c r="C99" s="32"/>
      <c r="D99" s="68"/>
      <c r="E99" s="70">
        <v>2</v>
      </c>
      <c r="F99" s="70" t="s">
        <v>12</v>
      </c>
      <c r="G99" s="70">
        <v>8000</v>
      </c>
      <c r="H99" s="70"/>
      <c r="I99" s="67">
        <f t="shared" si="6"/>
        <v>16000</v>
      </c>
      <c r="J99" s="80"/>
    </row>
    <row r="100" spans="1:10" ht="12.75" thickBot="1">
      <c r="A100" s="61"/>
      <c r="B100" s="61"/>
      <c r="C100" s="62"/>
      <c r="D100" s="110" t="s">
        <v>42</v>
      </c>
      <c r="E100" s="111"/>
      <c r="F100" s="111"/>
      <c r="G100" s="111"/>
      <c r="H100" s="63"/>
      <c r="I100" s="63"/>
      <c r="J100" s="81"/>
    </row>
    <row r="101" spans="1:10" ht="12">
      <c r="A101" s="54"/>
      <c r="B101" s="54"/>
      <c r="C101" s="54"/>
      <c r="D101" s="54" t="s">
        <v>43</v>
      </c>
      <c r="E101" s="39"/>
      <c r="F101" s="39"/>
      <c r="G101" s="39"/>
      <c r="H101" s="39"/>
      <c r="I101" s="40">
        <v>5000</v>
      </c>
      <c r="J101" s="101">
        <f>SUM(H101:I103)</f>
        <v>10000</v>
      </c>
    </row>
    <row r="102" spans="1:10" ht="12">
      <c r="A102" s="32"/>
      <c r="B102" s="32"/>
      <c r="C102" s="32"/>
      <c r="D102" s="32" t="s">
        <v>44</v>
      </c>
      <c r="E102" s="42"/>
      <c r="F102" s="42"/>
      <c r="G102" s="42"/>
      <c r="H102" s="42"/>
      <c r="I102" s="89">
        <v>5000</v>
      </c>
      <c r="J102" s="102"/>
    </row>
    <row r="103" spans="1:10" ht="15.75" customHeight="1">
      <c r="A103" s="32"/>
      <c r="B103" s="32" t="s">
        <v>75</v>
      </c>
      <c r="C103" s="32"/>
      <c r="D103" s="32" t="s">
        <v>76</v>
      </c>
      <c r="E103" s="42"/>
      <c r="F103" s="42"/>
      <c r="G103" s="42"/>
      <c r="H103" s="42"/>
      <c r="I103" s="89">
        <f>PRODUCT(E103,G103)</f>
        <v>0</v>
      </c>
      <c r="J103" s="79"/>
    </row>
    <row r="104" spans="1:10" ht="12" thickBot="1">
      <c r="A104" s="4"/>
      <c r="B104" s="4"/>
      <c r="C104" s="4"/>
      <c r="D104" s="4"/>
      <c r="E104" s="17"/>
      <c r="F104" s="17"/>
      <c r="G104" s="17"/>
      <c r="H104" s="17"/>
      <c r="I104" s="28"/>
      <c r="J104" s="3"/>
    </row>
    <row r="105" spans="1:10" ht="12.75" thickBot="1">
      <c r="B105" s="2" t="s">
        <v>71</v>
      </c>
      <c r="E105" s="135" t="s">
        <v>45</v>
      </c>
      <c r="F105" s="136"/>
      <c r="G105" s="137"/>
      <c r="H105" s="84">
        <f>SUM(H101:H103,H69:H99,H48:H63,H26:H46,H5:H24)</f>
        <v>199500</v>
      </c>
      <c r="I105" s="5">
        <f>SUM(I101:I103,I69:I99,I48:I63,I26:I46,I5:I24)</f>
        <v>452851</v>
      </c>
      <c r="J105" s="84">
        <f>SUM(J101:J103,J69:J99,J48:J63,J26:J46,J5:J24)</f>
        <v>652351</v>
      </c>
    </row>
    <row r="106" spans="1:10" ht="12.75" thickBot="1">
      <c r="G106" s="82"/>
    </row>
    <row r="107" spans="1:10" ht="17.25" customHeight="1" thickBot="1">
      <c r="D107" s="83"/>
      <c r="H107" s="84"/>
      <c r="I107" s="84"/>
      <c r="J107" s="84"/>
    </row>
    <row r="109" spans="1:10" ht="12">
      <c r="A109" s="139" t="s">
        <v>46</v>
      </c>
      <c r="B109" s="140"/>
      <c r="C109" s="140"/>
      <c r="D109" s="140"/>
      <c r="E109" s="140"/>
      <c r="F109" s="140"/>
    </row>
    <row r="113" spans="11:11">
      <c r="K113" s="2" t="s">
        <v>61</v>
      </c>
    </row>
    <row r="129" spans="1:10" ht="11.25" customHeight="1">
      <c r="A129" s="92"/>
      <c r="B129" s="91"/>
      <c r="C129" s="91"/>
      <c r="D129" s="91"/>
      <c r="E129" s="91"/>
      <c r="F129" s="91"/>
      <c r="G129" s="91"/>
      <c r="H129" s="91"/>
      <c r="I129" s="91"/>
      <c r="J129" s="91"/>
    </row>
    <row r="130" spans="1:10" ht="11.25" customHeight="1">
      <c r="A130" s="93"/>
      <c r="B130" s="94"/>
      <c r="C130" s="94"/>
      <c r="D130" s="94"/>
      <c r="E130" s="94"/>
      <c r="F130" s="94"/>
      <c r="G130" s="94"/>
      <c r="H130" s="94"/>
      <c r="I130" s="94"/>
      <c r="J130" s="94"/>
    </row>
    <row r="131" spans="1:10" ht="11.25" customHeight="1">
      <c r="A131" s="94"/>
      <c r="B131" s="94"/>
      <c r="C131" s="94"/>
      <c r="D131" s="94"/>
      <c r="E131" s="94"/>
      <c r="F131" s="94"/>
      <c r="G131" s="94"/>
      <c r="H131" s="94"/>
      <c r="I131" s="94"/>
      <c r="J131" s="94"/>
    </row>
    <row r="132" spans="1:10" ht="11.25" customHeight="1">
      <c r="A132" s="133" t="s">
        <v>48</v>
      </c>
      <c r="B132" s="134"/>
      <c r="C132" s="134"/>
      <c r="D132" s="134"/>
      <c r="E132" s="134"/>
      <c r="F132" s="134"/>
      <c r="G132" s="134"/>
      <c r="H132" s="134"/>
      <c r="I132" s="134"/>
      <c r="J132" s="134"/>
    </row>
    <row r="133" spans="1:10" ht="11.25" customHeight="1">
      <c r="A133" s="134"/>
      <c r="B133" s="134"/>
      <c r="C133" s="134"/>
      <c r="D133" s="134"/>
      <c r="E133" s="134"/>
      <c r="F133" s="134"/>
      <c r="G133" s="134"/>
      <c r="H133" s="134"/>
      <c r="I133" s="134"/>
      <c r="J133" s="134"/>
    </row>
    <row r="134" spans="1:10" ht="11.25" customHeight="1">
      <c r="A134" s="134"/>
      <c r="B134" s="134"/>
      <c r="C134" s="134"/>
      <c r="D134" s="134"/>
      <c r="E134" s="134"/>
      <c r="F134" s="134"/>
      <c r="G134" s="134"/>
      <c r="H134" s="134"/>
      <c r="I134" s="134"/>
      <c r="J134" s="134"/>
    </row>
    <row r="135" spans="1:10" ht="11.25" customHeight="1">
      <c r="A135" s="90"/>
      <c r="B135" s="90"/>
      <c r="C135" s="90"/>
      <c r="D135" s="90"/>
      <c r="E135" s="90"/>
      <c r="F135" s="90"/>
      <c r="G135" s="90"/>
      <c r="H135" s="90"/>
      <c r="I135" s="90"/>
      <c r="J135" s="90"/>
    </row>
    <row r="166" ht="12" customHeight="1"/>
  </sheetData>
  <mergeCells count="72">
    <mergeCell ref="A132:J134"/>
    <mergeCell ref="E105:G105"/>
    <mergeCell ref="I48:I50"/>
    <mergeCell ref="E51:E52"/>
    <mergeCell ref="F51:F52"/>
    <mergeCell ref="G51:G52"/>
    <mergeCell ref="H51:H52"/>
    <mergeCell ref="A109:F109"/>
    <mergeCell ref="G48:G50"/>
    <mergeCell ref="H75:H76"/>
    <mergeCell ref="J75:J77"/>
    <mergeCell ref="D48:D50"/>
    <mergeCell ref="E48:E50"/>
    <mergeCell ref="F48:F50"/>
    <mergeCell ref="H67:I67"/>
    <mergeCell ref="E78:E79"/>
    <mergeCell ref="I42:I43"/>
    <mergeCell ref="J26:J27"/>
    <mergeCell ref="J48:J50"/>
    <mergeCell ref="A1:J1"/>
    <mergeCell ref="A64:J66"/>
    <mergeCell ref="I51:I52"/>
    <mergeCell ref="I26:I27"/>
    <mergeCell ref="E26:E27"/>
    <mergeCell ref="F26:F27"/>
    <mergeCell ref="G26:G27"/>
    <mergeCell ref="H26:H27"/>
    <mergeCell ref="J5:J7"/>
    <mergeCell ref="H48:H50"/>
    <mergeCell ref="D4:G4"/>
    <mergeCell ref="D25:G25"/>
    <mergeCell ref="A2:A3"/>
    <mergeCell ref="E75:E76"/>
    <mergeCell ref="D67:D68"/>
    <mergeCell ref="G42:G43"/>
    <mergeCell ref="H42:H43"/>
    <mergeCell ref="G67:G68"/>
    <mergeCell ref="E67:E68"/>
    <mergeCell ref="B2:B3"/>
    <mergeCell ref="B51:B52"/>
    <mergeCell ref="A51:A52"/>
    <mergeCell ref="A42:A43"/>
    <mergeCell ref="A67:A68"/>
    <mergeCell ref="B67:B68"/>
    <mergeCell ref="D5:D7"/>
    <mergeCell ref="D47:G47"/>
    <mergeCell ref="D42:D43"/>
    <mergeCell ref="C42:C43"/>
    <mergeCell ref="E42:E43"/>
    <mergeCell ref="C26:C27"/>
    <mergeCell ref="F42:F43"/>
    <mergeCell ref="C48:C50"/>
    <mergeCell ref="C67:C68"/>
    <mergeCell ref="J101:J102"/>
    <mergeCell ref="C51:C52"/>
    <mergeCell ref="J69:J74"/>
    <mergeCell ref="F78:F79"/>
    <mergeCell ref="G75:G76"/>
    <mergeCell ref="J78:J79"/>
    <mergeCell ref="J95:J96"/>
    <mergeCell ref="D100:G100"/>
    <mergeCell ref="E95:E96"/>
    <mergeCell ref="F95:F96"/>
    <mergeCell ref="G95:G96"/>
    <mergeCell ref="H95:H96"/>
    <mergeCell ref="G78:G79"/>
    <mergeCell ref="H78:H79"/>
    <mergeCell ref="H2:I2"/>
    <mergeCell ref="G2:G3"/>
    <mergeCell ref="E2:E3"/>
    <mergeCell ref="D2:D3"/>
    <mergeCell ref="C2:C3"/>
  </mergeCells>
  <printOptions horizontalCentered="1" verticalCentered="1"/>
  <pageMargins left="0.39370078740157483" right="0.19685039370078741" top="0.11811023622047245" bottom="0" header="0.31496062992125984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Лист3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</dc:creator>
  <cp:lastModifiedBy>User</cp:lastModifiedBy>
  <cp:lastPrinted>2013-06-01T17:18:50Z</cp:lastPrinted>
  <dcterms:created xsi:type="dcterms:W3CDTF">2011-07-17T20:09:16Z</dcterms:created>
  <dcterms:modified xsi:type="dcterms:W3CDTF">2022-10-20T18:41:25Z</dcterms:modified>
</cp:coreProperties>
</file>